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TAEG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G29" authorId="0">
      <text>
        <r>
          <rPr>
            <b/>
            <sz val="8"/>
            <rFont val="Tahoma"/>
            <family val="0"/>
          </rPr>
          <t>...:</t>
        </r>
        <r>
          <rPr>
            <sz val="8"/>
            <rFont val="Tahoma"/>
            <family val="0"/>
          </rPr>
          <t xml:space="preserve">
se i flussi sono mensili inserire 1, se sono bimestrali inserire 2 e così via</t>
        </r>
      </text>
    </comment>
    <comment ref="G13" authorId="0">
      <text>
        <r>
          <rPr>
            <b/>
            <sz val="8"/>
            <rFont val="Tahoma"/>
            <family val="0"/>
          </rPr>
          <t>...:</t>
        </r>
        <r>
          <rPr>
            <sz val="8"/>
            <rFont val="Tahoma"/>
            <family val="0"/>
          </rPr>
          <t xml:space="preserve">
se i flussi sono mensili inserire 1, se sono bimestrali inserire 2 e così via</t>
        </r>
      </text>
    </comment>
    <comment ref="D9" authorId="0">
      <text>
        <r>
          <rPr>
            <b/>
            <sz val="8"/>
            <rFont val="Tahoma"/>
            <family val="0"/>
          </rPr>
          <t>...:</t>
        </r>
        <r>
          <rPr>
            <sz val="8"/>
            <rFont val="Tahoma"/>
            <family val="0"/>
          </rPr>
          <t xml:space="preserve">
cerca con varie prove quel tasso che rende il V.A.N. uguale a zero</t>
        </r>
      </text>
    </comment>
  </commentList>
</comments>
</file>

<file path=xl/sharedStrings.xml><?xml version="1.0" encoding="utf-8"?>
<sst xmlns="http://schemas.openxmlformats.org/spreadsheetml/2006/main" count="53" uniqueCount="22">
  <si>
    <t>V.A.N.=VALORE ATTUALE NETTO</t>
  </si>
  <si>
    <t>(oppure  R.E.A=RENDIMENTO ECONOMICO ATTUALIZZATO)</t>
  </si>
  <si>
    <t>CONFRONTO FRA IPOTESI NON SUPERIORI A 12 FLUSSI</t>
  </si>
  <si>
    <t>Periodi</t>
  </si>
  <si>
    <t>Somme</t>
  </si>
  <si>
    <t>Tasso ANNUO        %</t>
  </si>
  <si>
    <t>anni</t>
  </si>
  <si>
    <t>mesi</t>
  </si>
  <si>
    <t>giorni</t>
  </si>
  <si>
    <t>Periodo</t>
  </si>
  <si>
    <t>pluriennale</t>
  </si>
  <si>
    <t>w=</t>
  </si>
  <si>
    <t>annuale</t>
  </si>
  <si>
    <t>-</t>
  </si>
  <si>
    <t>=</t>
  </si>
  <si>
    <t>inferiore all'anno</t>
  </si>
  <si>
    <t>k=</t>
  </si>
  <si>
    <t>Tasso PLURIENNALE</t>
  </si>
  <si>
    <t>%</t>
  </si>
  <si>
    <t>Tasso INFERIORE ALL'ANNO</t>
  </si>
  <si>
    <t xml:space="preserve"> inferiore all'anno</t>
  </si>
  <si>
    <t>V.A.N.  al periodo zero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</si>
</sst>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26"/>
      <name val="Bahamas"/>
      <family val="0"/>
    </font>
    <font>
      <b/>
      <sz val="20"/>
      <name val="Times New Roman"/>
      <family val="0"/>
    </font>
    <font>
      <b/>
      <sz val="16"/>
      <name val="Bahamas"/>
      <family val="0"/>
    </font>
    <font>
      <b/>
      <sz val="16"/>
      <name val="Times New Roman"/>
      <family val="0"/>
    </font>
    <font>
      <b/>
      <sz val="10"/>
      <name val="Times New Roman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Times New Roman"/>
      <family val="0"/>
    </font>
    <font>
      <b/>
      <sz val="10"/>
      <color indexed="10"/>
      <name val="Times New Roman"/>
      <family val="0"/>
    </font>
    <font>
      <sz val="10"/>
      <name val="Symbol"/>
      <family val="0"/>
    </font>
    <font>
      <b/>
      <sz val="20"/>
      <color indexed="12"/>
      <name val="Times New Roman"/>
      <family val="1"/>
    </font>
    <font>
      <sz val="2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 style="thin"/>
      <bottom/>
    </border>
    <border>
      <left/>
      <right/>
      <top style="thin"/>
      <bottom/>
    </border>
    <border>
      <left/>
      <right style="double">
        <color indexed="12"/>
      </right>
      <top style="thin"/>
      <bottom/>
    </border>
    <border>
      <left style="double">
        <color indexed="12"/>
      </left>
      <right/>
      <top/>
      <bottom style="thin"/>
    </border>
    <border>
      <left/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double">
        <color indexed="12"/>
      </left>
      <right/>
      <top/>
      <bottom style="medium"/>
    </border>
    <border>
      <left/>
      <right style="double">
        <color indexed="12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centerContinuous"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46" applyFont="1" applyAlignment="1" applyProtection="1">
      <alignment/>
      <protection hidden="1"/>
    </xf>
    <xf numFmtId="0" fontId="4" fillId="0" borderId="0" xfId="46" applyFont="1" applyAlignment="1" applyProtection="1">
      <alignment/>
      <protection hidden="1"/>
    </xf>
    <xf numFmtId="0" fontId="4" fillId="0" borderId="0" xfId="46" applyFont="1" applyProtection="1">
      <alignment horizontal="centerContinuous"/>
      <protection hidden="1"/>
    </xf>
    <xf numFmtId="0" fontId="5" fillId="0" borderId="0" xfId="46" applyFont="1" applyAlignment="1" applyProtection="1">
      <alignment/>
      <protection hidden="1"/>
    </xf>
    <xf numFmtId="0" fontId="6" fillId="0" borderId="0" xfId="46" applyFont="1" applyAlignment="1" applyProtection="1">
      <alignment/>
      <protection hidden="1"/>
    </xf>
    <xf numFmtId="0" fontId="6" fillId="0" borderId="0" xfId="46" applyFont="1" applyProtection="1">
      <alignment horizontal="centerContinuous"/>
      <protection hidden="1"/>
    </xf>
    <xf numFmtId="0" fontId="6" fillId="0" borderId="0" xfId="46" applyFont="1" applyAlignment="1" applyProtection="1">
      <alignment horizontal="centerContinuous"/>
      <protection hidden="1"/>
    </xf>
    <xf numFmtId="0" fontId="13" fillId="0" borderId="0" xfId="46" applyFont="1" applyAlignment="1" applyProtection="1">
      <alignment horizontal="left"/>
      <protection hidden="1"/>
    </xf>
    <xf numFmtId="0" fontId="4" fillId="0" borderId="0" xfId="46" applyFont="1" applyAlignment="1" applyProtection="1">
      <alignment horizontal="centerContinuous"/>
      <protection hidden="1"/>
    </xf>
    <xf numFmtId="0" fontId="2" fillId="0" borderId="10" xfId="46" applyFont="1" applyBorder="1" applyProtection="1">
      <alignment horizontal="centerContinuous"/>
      <protection hidden="1"/>
    </xf>
    <xf numFmtId="0" fontId="2" fillId="0" borderId="11" xfId="46" applyFont="1" applyBorder="1" applyProtection="1">
      <alignment horizontal="centerContinuous"/>
      <protection hidden="1"/>
    </xf>
    <xf numFmtId="0" fontId="2" fillId="0" borderId="12" xfId="46" applyFont="1" applyBorder="1" applyProtection="1">
      <alignment horizontal="centerContinuous"/>
      <protection hidden="1"/>
    </xf>
    <xf numFmtId="0" fontId="2" fillId="0" borderId="0" xfId="46" applyProtection="1">
      <alignment horizontal="centerContinuous"/>
      <protection hidden="1"/>
    </xf>
    <xf numFmtId="0" fontId="7" fillId="0" borderId="13" xfId="46" applyFont="1" applyBorder="1" applyAlignment="1" applyProtection="1">
      <alignment horizontal="center"/>
      <protection hidden="1"/>
    </xf>
    <xf numFmtId="0" fontId="7" fillId="0" borderId="14" xfId="46" applyFont="1" applyBorder="1" applyAlignment="1" applyProtection="1">
      <alignment horizontal="center"/>
      <protection hidden="1"/>
    </xf>
    <xf numFmtId="0" fontId="7" fillId="0" borderId="15" xfId="46" applyFont="1" applyBorder="1" applyAlignment="1" applyProtection="1">
      <alignment horizontal="center"/>
      <protection hidden="1"/>
    </xf>
    <xf numFmtId="0" fontId="8" fillId="0" borderId="0" xfId="46" applyFont="1" applyAlignment="1" applyProtection="1">
      <alignment horizontal="center"/>
      <protection hidden="1"/>
    </xf>
    <xf numFmtId="38" fontId="7" fillId="0" borderId="16" xfId="44" applyNumberFormat="1" applyFont="1" applyBorder="1" applyAlignment="1" applyProtection="1">
      <alignment horizontal="center"/>
      <protection hidden="1"/>
    </xf>
    <xf numFmtId="38" fontId="10" fillId="33" borderId="17" xfId="44" applyNumberFormat="1" applyFont="1" applyFill="1" applyBorder="1" applyAlignment="1" applyProtection="1">
      <alignment horizontal="center"/>
      <protection hidden="1" locked="0"/>
    </xf>
    <xf numFmtId="38" fontId="10" fillId="33" borderId="18" xfId="44" applyNumberFormat="1" applyFont="1" applyFill="1" applyBorder="1" applyAlignment="1" applyProtection="1">
      <alignment horizontal="center"/>
      <protection hidden="1" locked="0"/>
    </xf>
    <xf numFmtId="38" fontId="2" fillId="0" borderId="0" xfId="44" applyNumberFormat="1" applyFont="1" applyAlignment="1" applyProtection="1">
      <alignment horizontal="center"/>
      <protection hidden="1"/>
    </xf>
    <xf numFmtId="0" fontId="11" fillId="0" borderId="19" xfId="46" applyFont="1" applyBorder="1" applyAlignment="1" applyProtection="1">
      <alignment vertical="top"/>
      <protection hidden="1"/>
    </xf>
    <xf numFmtId="0" fontId="2" fillId="0" borderId="0" xfId="46" applyFont="1" applyBorder="1" applyProtection="1">
      <alignment horizontal="centerContinuous"/>
      <protection hidden="1"/>
    </xf>
    <xf numFmtId="0" fontId="2" fillId="0" borderId="20" xfId="46" applyFont="1" applyBorder="1" applyProtection="1">
      <alignment horizontal="centerContinuous"/>
      <protection hidden="1"/>
    </xf>
    <xf numFmtId="0" fontId="7" fillId="0" borderId="19" xfId="46" applyFont="1" applyBorder="1" applyProtection="1">
      <alignment horizontal="centerContinuous"/>
      <protection hidden="1"/>
    </xf>
    <xf numFmtId="38" fontId="2" fillId="0" borderId="21" xfId="44" applyNumberFormat="1" applyFont="1" applyBorder="1" applyAlignment="1" applyProtection="1">
      <alignment/>
      <protection hidden="1"/>
    </xf>
    <xf numFmtId="0" fontId="2" fillId="0" borderId="22" xfId="46" applyFont="1" applyBorder="1" applyAlignment="1" applyProtection="1">
      <alignment horizontal="centerContinuous"/>
      <protection hidden="1"/>
    </xf>
    <xf numFmtId="0" fontId="2" fillId="33" borderId="23" xfId="46" applyFill="1" applyBorder="1" applyProtection="1">
      <alignment horizontal="centerContinuous"/>
      <protection hidden="1" locked="0"/>
    </xf>
    <xf numFmtId="0" fontId="2" fillId="0" borderId="0" xfId="46" applyFont="1" applyBorder="1" applyAlignment="1" applyProtection="1">
      <alignment horizontal="left"/>
      <protection hidden="1"/>
    </xf>
    <xf numFmtId="38" fontId="2" fillId="0" borderId="0" xfId="44" applyNumberFormat="1" applyFont="1" applyBorder="1" applyAlignment="1" applyProtection="1">
      <alignment/>
      <protection hidden="1"/>
    </xf>
    <xf numFmtId="0" fontId="2" fillId="0" borderId="0" xfId="46" applyFont="1" applyBorder="1" applyAlignment="1" applyProtection="1">
      <alignment horizontal="centerContinuous"/>
      <protection hidden="1"/>
    </xf>
    <xf numFmtId="0" fontId="2" fillId="0" borderId="0" xfId="46" applyFont="1" applyBorder="1" applyAlignment="1" applyProtection="1">
      <alignment horizontal="center"/>
      <protection hidden="1"/>
    </xf>
    <xf numFmtId="0" fontId="2" fillId="0" borderId="24" xfId="46" applyFont="1" applyBorder="1" applyAlignment="1" applyProtection="1">
      <alignment horizontal="centerContinuous"/>
      <protection hidden="1"/>
    </xf>
    <xf numFmtId="0" fontId="9" fillId="0" borderId="14" xfId="46" applyFont="1" applyBorder="1" applyAlignment="1" applyProtection="1">
      <alignment horizontal="centerContinuous"/>
      <protection hidden="1"/>
    </xf>
    <xf numFmtId="0" fontId="9" fillId="33" borderId="24" xfId="46" applyFont="1" applyFill="1" applyBorder="1" applyAlignment="1" applyProtection="1">
      <alignment horizontal="center"/>
      <protection hidden="1" locked="0"/>
    </xf>
    <xf numFmtId="0" fontId="2" fillId="33" borderId="25" xfId="46" applyFill="1" applyBorder="1" applyAlignment="1" applyProtection="1">
      <alignment horizontal="center"/>
      <protection hidden="1" locked="0"/>
    </xf>
    <xf numFmtId="0" fontId="12" fillId="0" borderId="0" xfId="46" applyFont="1" applyBorder="1" applyAlignment="1" applyProtection="1">
      <alignment horizontal="center"/>
      <protection hidden="1"/>
    </xf>
    <xf numFmtId="0" fontId="2" fillId="0" borderId="0" xfId="46" applyBorder="1" applyAlignment="1" applyProtection="1">
      <alignment horizontal="left"/>
      <protection hidden="1"/>
    </xf>
    <xf numFmtId="0" fontId="2" fillId="0" borderId="26" xfId="46" applyBorder="1" applyAlignment="1" applyProtection="1">
      <alignment horizontal="centerContinuous"/>
      <protection hidden="1"/>
    </xf>
    <xf numFmtId="0" fontId="2" fillId="0" borderId="0" xfId="46" applyBorder="1" applyAlignment="1" applyProtection="1">
      <alignment horizontal="centerContinuous"/>
      <protection hidden="1"/>
    </xf>
    <xf numFmtId="0" fontId="8" fillId="0" borderId="26" xfId="46" applyFont="1" applyBorder="1" applyAlignment="1" applyProtection="1">
      <alignment horizontal="center"/>
      <protection hidden="1"/>
    </xf>
    <xf numFmtId="0" fontId="2" fillId="0" borderId="27" xfId="46" applyBorder="1" applyAlignment="1" applyProtection="1">
      <alignment horizontal="center"/>
      <protection hidden="1"/>
    </xf>
    <xf numFmtId="0" fontId="2" fillId="0" borderId="0" xfId="46" applyBorder="1" applyAlignment="1" applyProtection="1">
      <alignment horizontal="center"/>
      <protection hidden="1"/>
    </xf>
    <xf numFmtId="0" fontId="8" fillId="0" borderId="0" xfId="46" applyFont="1" applyBorder="1" applyAlignment="1" applyProtection="1">
      <alignment horizontal="left"/>
      <protection hidden="1"/>
    </xf>
    <xf numFmtId="0" fontId="2" fillId="0" borderId="28" xfId="46" applyBorder="1" applyAlignment="1" applyProtection="1">
      <alignment horizontal="centerContinuous"/>
      <protection hidden="1"/>
    </xf>
    <xf numFmtId="0" fontId="2" fillId="0" borderId="17" xfId="46" applyBorder="1" applyAlignment="1" applyProtection="1">
      <alignment horizontal="centerContinuous"/>
      <protection hidden="1"/>
    </xf>
    <xf numFmtId="0" fontId="2" fillId="0" borderId="28" xfId="46" applyBorder="1" applyAlignment="1" applyProtection="1">
      <alignment horizontal="center"/>
      <protection hidden="1"/>
    </xf>
    <xf numFmtId="0" fontId="2" fillId="33" borderId="28" xfId="46" applyFill="1" applyBorder="1" applyAlignment="1" applyProtection="1">
      <alignment horizontal="center"/>
      <protection hidden="1" locked="0"/>
    </xf>
    <xf numFmtId="0" fontId="2" fillId="0" borderId="29" xfId="46" applyBorder="1" applyAlignment="1" applyProtection="1">
      <alignment horizontal="center"/>
      <protection hidden="1"/>
    </xf>
    <xf numFmtId="0" fontId="2" fillId="0" borderId="0" xfId="46" applyBorder="1" applyProtection="1">
      <alignment horizontal="centerContinuous"/>
      <protection hidden="1"/>
    </xf>
    <xf numFmtId="38" fontId="2" fillId="0" borderId="30" xfId="44" applyNumberFormat="1" applyFont="1" applyBorder="1" applyAlignment="1" applyProtection="1">
      <alignment/>
      <protection hidden="1"/>
    </xf>
    <xf numFmtId="0" fontId="2" fillId="0" borderId="31" xfId="46" applyFont="1" applyBorder="1" applyAlignment="1" applyProtection="1">
      <alignment horizontal="centerContinuous"/>
      <protection hidden="1"/>
    </xf>
    <xf numFmtId="0" fontId="2" fillId="0" borderId="31" xfId="46" applyBorder="1" applyProtection="1">
      <alignment horizontal="centerContinuous"/>
      <protection hidden="1"/>
    </xf>
    <xf numFmtId="0" fontId="2" fillId="0" borderId="31" xfId="46" applyBorder="1" applyAlignment="1" applyProtection="1">
      <alignment horizontal="center"/>
      <protection hidden="1"/>
    </xf>
    <xf numFmtId="0" fontId="2" fillId="0" borderId="32" xfId="46" applyBorder="1" applyAlignment="1" applyProtection="1">
      <alignment horizontal="centerContinuous"/>
      <protection hidden="1"/>
    </xf>
    <xf numFmtId="0" fontId="2" fillId="0" borderId="19" xfId="46" applyFont="1" applyBorder="1" applyProtection="1">
      <alignment horizontal="centerContinuous"/>
      <protection hidden="1"/>
    </xf>
    <xf numFmtId="0" fontId="2" fillId="0" borderId="33" xfId="46" applyFont="1" applyBorder="1" applyAlignment="1" applyProtection="1">
      <alignment/>
      <protection hidden="1"/>
    </xf>
    <xf numFmtId="0" fontId="2" fillId="0" borderId="34" xfId="46" applyFont="1" applyBorder="1" applyProtection="1">
      <alignment horizontal="centerContinuous"/>
      <protection hidden="1"/>
    </xf>
    <xf numFmtId="0" fontId="2" fillId="0" borderId="34" xfId="46" applyBorder="1" applyProtection="1">
      <alignment horizontal="centerContinuous"/>
      <protection hidden="1"/>
    </xf>
    <xf numFmtId="0" fontId="2" fillId="0" borderId="34" xfId="46" applyBorder="1" applyAlignment="1" applyProtection="1">
      <alignment horizontal="center"/>
      <protection hidden="1"/>
    </xf>
    <xf numFmtId="0" fontId="2" fillId="0" borderId="35" xfId="46" applyBorder="1" applyAlignment="1" applyProtection="1">
      <alignment horizontal="centerContinuous"/>
      <protection hidden="1"/>
    </xf>
    <xf numFmtId="0" fontId="2" fillId="0" borderId="0" xfId="46" applyFont="1" applyBorder="1" applyAlignment="1" applyProtection="1">
      <alignment/>
      <protection hidden="1"/>
    </xf>
    <xf numFmtId="0" fontId="7" fillId="34" borderId="21" xfId="46" applyFont="1" applyFill="1" applyBorder="1" applyAlignment="1" applyProtection="1">
      <alignment vertical="center"/>
      <protection hidden="1"/>
    </xf>
    <xf numFmtId="0" fontId="2" fillId="34" borderId="22" xfId="46" applyFont="1" applyFill="1" applyBorder="1" applyAlignment="1" applyProtection="1">
      <alignment vertical="center"/>
      <protection hidden="1"/>
    </xf>
    <xf numFmtId="38" fontId="2" fillId="34" borderId="36" xfId="44" applyNumberFormat="1" applyFont="1" applyFill="1" applyBorder="1" applyAlignment="1" applyProtection="1">
      <alignment horizontal="centerContinuous" vertical="center"/>
      <protection hidden="1"/>
    </xf>
    <xf numFmtId="38" fontId="2" fillId="34" borderId="22" xfId="44" applyNumberFormat="1" applyFont="1" applyFill="1" applyBorder="1" applyAlignment="1" applyProtection="1">
      <alignment horizontal="centerContinuous" vertical="center"/>
      <protection hidden="1"/>
    </xf>
    <xf numFmtId="38" fontId="2" fillId="34" borderId="23" xfId="44" applyNumberFormat="1" applyFont="1" applyFill="1" applyBorder="1" applyAlignment="1" applyProtection="1">
      <alignment horizontal="centerContinuous" vertical="center"/>
      <protection hidden="1"/>
    </xf>
    <xf numFmtId="0" fontId="7" fillId="0" borderId="16" xfId="46" applyFont="1" applyBorder="1" applyAlignment="1" applyProtection="1">
      <alignment horizontal="center"/>
      <protection hidden="1"/>
    </xf>
    <xf numFmtId="0" fontId="2" fillId="0" borderId="0" xfId="46" applyAlignment="1" applyProtection="1">
      <alignment horizontal="center"/>
      <protection hidden="1"/>
    </xf>
    <xf numFmtId="0" fontId="2" fillId="0" borderId="22" xfId="46" applyFont="1" applyBorder="1" applyAlignment="1" applyProtection="1">
      <alignment/>
      <protection hidden="1"/>
    </xf>
    <xf numFmtId="0" fontId="2" fillId="0" borderId="19" xfId="46" applyBorder="1" applyProtection="1">
      <alignment horizontal="centerContinuous"/>
      <protection hidden="1"/>
    </xf>
    <xf numFmtId="0" fontId="2" fillId="0" borderId="20" xfId="46" applyBorder="1" applyProtection="1">
      <alignment horizontal="centerContinuous"/>
      <protection hidden="1"/>
    </xf>
    <xf numFmtId="0" fontId="2" fillId="0" borderId="37" xfId="46" applyBorder="1" applyProtection="1">
      <alignment horizontal="centerContinuous"/>
      <protection hidden="1"/>
    </xf>
    <xf numFmtId="0" fontId="2" fillId="0" borderId="38" xfId="46" applyBorder="1" applyProtection="1">
      <alignment horizontal="centerContinuous"/>
      <protection hidden="1"/>
    </xf>
    <xf numFmtId="0" fontId="2" fillId="0" borderId="39" xfId="46" applyBorder="1" applyProtection="1">
      <alignment horizontal="centerContinuous"/>
      <protection hidden="1"/>
    </xf>
    <xf numFmtId="0" fontId="14" fillId="0" borderId="0" xfId="46" applyFont="1" applyProtection="1">
      <alignment horizontal="centerContinuous"/>
      <protection hidden="1"/>
    </xf>
    <xf numFmtId="0" fontId="7" fillId="0" borderId="19" xfId="46" applyFont="1" applyBorder="1" applyAlignment="1" applyProtection="1">
      <alignment horizontal="center"/>
      <protection hidden="1"/>
    </xf>
    <xf numFmtId="0" fontId="7" fillId="0" borderId="0" xfId="46" applyFont="1" applyBorder="1" applyAlignment="1" applyProtection="1">
      <alignment horizontal="center"/>
      <protection hidden="1"/>
    </xf>
    <xf numFmtId="0" fontId="7" fillId="0" borderId="20" xfId="46" applyFont="1" applyBorder="1" applyAlignment="1" applyProtection="1">
      <alignment horizontal="center"/>
      <protection hidden="1"/>
    </xf>
    <xf numFmtId="0" fontId="2" fillId="0" borderId="40" xfId="46" applyFont="1" applyBorder="1" applyProtection="1">
      <alignment horizontal="centerContinuous"/>
      <protection hidden="1"/>
    </xf>
    <xf numFmtId="0" fontId="2" fillId="0" borderId="41" xfId="46" applyFont="1" applyBorder="1" applyProtection="1">
      <alignment horizontal="centerContinuous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V.A.N. (Valore attuale netto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10</xdr:row>
      <xdr:rowOff>57150</xdr:rowOff>
    </xdr:from>
    <xdr:to>
      <xdr:col>12</xdr:col>
      <xdr:colOff>533400</xdr:colOff>
      <xdr:row>13</xdr:row>
      <xdr:rowOff>142875</xdr:rowOff>
    </xdr:to>
    <xdr:sp>
      <xdr:nvSpPr>
        <xdr:cNvPr id="1" name="WordArt 4"/>
        <xdr:cNvSpPr>
          <a:spLocks/>
        </xdr:cNvSpPr>
      </xdr:nvSpPr>
      <xdr:spPr>
        <a:xfrm>
          <a:off x="6410325" y="2352675"/>
          <a:ext cx="16287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1 ipotesi</a:t>
          </a:r>
        </a:p>
      </xdr:txBody>
    </xdr:sp>
    <xdr:clientData/>
  </xdr:twoCellAnchor>
  <xdr:twoCellAnchor>
    <xdr:from>
      <xdr:col>10</xdr:col>
      <xdr:colOff>76200</xdr:colOff>
      <xdr:row>25</xdr:row>
      <xdr:rowOff>9525</xdr:rowOff>
    </xdr:from>
    <xdr:to>
      <xdr:col>12</xdr:col>
      <xdr:colOff>542925</xdr:colOff>
      <xdr:row>28</xdr:row>
      <xdr:rowOff>85725</xdr:rowOff>
    </xdr:to>
    <xdr:sp>
      <xdr:nvSpPr>
        <xdr:cNvPr id="2" name="WordArt 5"/>
        <xdr:cNvSpPr>
          <a:spLocks/>
        </xdr:cNvSpPr>
      </xdr:nvSpPr>
      <xdr:spPr>
        <a:xfrm>
          <a:off x="6362700" y="4829175"/>
          <a:ext cx="16859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2 ipotesi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6" width="9.140625" style="13" customWidth="1"/>
    <col min="7" max="7" width="12.00390625" style="13" customWidth="1"/>
    <col min="8" max="14" width="9.140625" style="13" customWidth="1"/>
    <col min="15" max="15" width="12.8515625" style="13" customWidth="1"/>
    <col min="16" max="16384" width="9.140625" style="13" customWidth="1"/>
  </cols>
  <sheetData>
    <row r="1" spans="1:14" s="3" customFormat="1" ht="33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6" customFormat="1" ht="26.2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7"/>
      <c r="K4" s="7"/>
      <c r="L4" s="7"/>
      <c r="M4" s="7"/>
      <c r="N4" s="7"/>
    </row>
    <row r="5" spans="1:14" ht="13.5" thickTop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2.75">
      <c r="A6" s="14" t="s">
        <v>3</v>
      </c>
      <c r="B6" s="15">
        <v>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6">
        <v>12</v>
      </c>
    </row>
    <row r="7" spans="1:14" s="21" customFormat="1" ht="12.75">
      <c r="A7" s="18" t="s">
        <v>4</v>
      </c>
      <c r="B7" s="19">
        <v>3300</v>
      </c>
      <c r="C7" s="19">
        <v>-300</v>
      </c>
      <c r="D7" s="19">
        <v>-300</v>
      </c>
      <c r="E7" s="19">
        <v>-300</v>
      </c>
      <c r="F7" s="19">
        <v>-300</v>
      </c>
      <c r="G7" s="19">
        <v>-300</v>
      </c>
      <c r="H7" s="19">
        <v>-300</v>
      </c>
      <c r="I7" s="19">
        <v>-300</v>
      </c>
      <c r="J7" s="19">
        <v>-300</v>
      </c>
      <c r="K7" s="19">
        <v>-300</v>
      </c>
      <c r="L7" s="19">
        <v>-300</v>
      </c>
      <c r="M7" s="19">
        <v>-300</v>
      </c>
      <c r="N7" s="20">
        <v>-300</v>
      </c>
    </row>
    <row r="8" spans="1:14" ht="13.5" thickBot="1">
      <c r="A8" s="22" t="str">
        <f>IF(AND(B7&lt;&gt;"",C7&lt;&gt;"",D7&lt;&gt;"",E7&lt;&gt;"",F7&lt;&gt;"",G7&lt;&gt;"",H7&lt;&gt;"",I7&lt;&gt;"",J7&lt;&gt;"",K7&lt;&gt;"",L7&lt;&gt;"",M7&lt;&gt;"",N7&lt;&gt;"")=FALSE,"Attenzione: non si possono lasciare celle vuote","OK inserimenti corretti")</f>
        <v>OK inserimenti corretti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ht="14.25" thickBot="1" thickTop="1">
      <c r="A9" s="25"/>
      <c r="B9" s="26" t="s">
        <v>5</v>
      </c>
      <c r="C9" s="27"/>
      <c r="D9" s="28">
        <v>17.68</v>
      </c>
      <c r="E9" s="29"/>
      <c r="F9" s="23"/>
      <c r="G9" s="23"/>
      <c r="H9" s="23"/>
      <c r="I9" s="23"/>
      <c r="J9" s="23"/>
      <c r="K9" s="23"/>
      <c r="L9" s="23"/>
      <c r="M9" s="23"/>
      <c r="N9" s="24"/>
    </row>
    <row r="10" spans="1:14" ht="13.5" thickTop="1">
      <c r="A10" s="25"/>
      <c r="B10" s="30"/>
      <c r="C10" s="31"/>
      <c r="D10" s="31"/>
      <c r="E10" s="29"/>
      <c r="F10" s="32" t="s">
        <v>6</v>
      </c>
      <c r="G10" s="32" t="s">
        <v>7</v>
      </c>
      <c r="H10" s="32" t="s">
        <v>8</v>
      </c>
      <c r="I10" s="23"/>
      <c r="J10" s="23"/>
      <c r="K10" s="23"/>
      <c r="L10" s="23"/>
      <c r="M10" s="23"/>
      <c r="N10" s="24"/>
    </row>
    <row r="11" spans="1:14" ht="12.75">
      <c r="A11" s="25"/>
      <c r="B11" s="30" t="s">
        <v>9</v>
      </c>
      <c r="C11" s="31"/>
      <c r="D11" s="33" t="s">
        <v>10</v>
      </c>
      <c r="E11" s="34"/>
      <c r="F11" s="35"/>
      <c r="G11" s="35"/>
      <c r="H11" s="36"/>
      <c r="I11" s="37" t="s">
        <v>11</v>
      </c>
      <c r="J11" s="38">
        <f>F11+G11/12+H11/365</f>
        <v>0</v>
      </c>
      <c r="K11" s="23"/>
      <c r="L11" s="23"/>
      <c r="M11" s="23"/>
      <c r="N11" s="24"/>
    </row>
    <row r="12" spans="1:14" ht="12.75">
      <c r="A12" s="25"/>
      <c r="B12" s="30"/>
      <c r="C12" s="31"/>
      <c r="D12" s="39" t="s">
        <v>12</v>
      </c>
      <c r="E12" s="40"/>
      <c r="F12" s="41">
        <v>1</v>
      </c>
      <c r="G12" s="41" t="s">
        <v>13</v>
      </c>
      <c r="H12" s="42" t="s">
        <v>13</v>
      </c>
      <c r="I12" s="43" t="s">
        <v>14</v>
      </c>
      <c r="J12" s="44" t="str">
        <f>IF(AND(J11=0,J13=0),1,"-")</f>
        <v>-</v>
      </c>
      <c r="K12" s="23"/>
      <c r="L12" s="23"/>
      <c r="M12" s="23"/>
      <c r="N12" s="24"/>
    </row>
    <row r="13" spans="1:14" ht="12.75">
      <c r="A13" s="25"/>
      <c r="B13" s="30"/>
      <c r="C13" s="31"/>
      <c r="D13" s="45" t="s">
        <v>15</v>
      </c>
      <c r="E13" s="46"/>
      <c r="F13" s="47" t="s">
        <v>13</v>
      </c>
      <c r="G13" s="48">
        <v>1</v>
      </c>
      <c r="H13" s="49" t="s">
        <v>13</v>
      </c>
      <c r="I13" s="43" t="s">
        <v>16</v>
      </c>
      <c r="J13" s="38">
        <f>IF(G13&gt;0,12/G13,0)</f>
        <v>12</v>
      </c>
      <c r="K13" s="23"/>
      <c r="L13" s="23"/>
      <c r="M13" s="23"/>
      <c r="N13" s="24"/>
    </row>
    <row r="14" spans="1:14" ht="13.5" thickBot="1">
      <c r="A14" s="25"/>
      <c r="B14" s="30"/>
      <c r="C14" s="31"/>
      <c r="D14" s="50"/>
      <c r="E14" s="50"/>
      <c r="F14" s="50"/>
      <c r="G14" s="50"/>
      <c r="H14" s="50"/>
      <c r="I14" s="50"/>
      <c r="J14" s="50"/>
      <c r="K14" s="23"/>
      <c r="L14" s="23"/>
      <c r="M14" s="23"/>
      <c r="N14" s="24"/>
    </row>
    <row r="15" spans="1:14" ht="12.75">
      <c r="A15" s="25"/>
      <c r="B15" s="51" t="s">
        <v>17</v>
      </c>
      <c r="C15" s="52"/>
      <c r="D15" s="53"/>
      <c r="E15" s="53"/>
      <c r="F15" s="54" t="s">
        <v>18</v>
      </c>
      <c r="G15" s="54" t="str">
        <f>IF(J11&gt;0,(((1+D9/100)^J11)-1)*100,"-")</f>
        <v>-</v>
      </c>
      <c r="H15" s="55"/>
      <c r="I15" s="50"/>
      <c r="J15" s="50"/>
      <c r="K15" s="23"/>
      <c r="L15" s="23"/>
      <c r="M15" s="23"/>
      <c r="N15" s="24"/>
    </row>
    <row r="16" spans="1:14" ht="13.5" thickBot="1">
      <c r="A16" s="56"/>
      <c r="B16" s="57" t="s">
        <v>19</v>
      </c>
      <c r="C16" s="58"/>
      <c r="D16" s="59"/>
      <c r="E16" s="59"/>
      <c r="F16" s="60" t="s">
        <v>18</v>
      </c>
      <c r="G16" s="60">
        <f>IF(J13&gt;0,(((1+D9/100)^(1/J13))-1)*100,"-")</f>
        <v>1.365901773408651</v>
      </c>
      <c r="H16" s="61"/>
      <c r="I16" s="50"/>
      <c r="J16" s="50"/>
      <c r="K16" s="23"/>
      <c r="L16" s="23"/>
      <c r="M16" s="23"/>
      <c r="N16" s="24"/>
    </row>
    <row r="17" spans="1:14" ht="12.75">
      <c r="A17" s="56"/>
      <c r="B17" s="29"/>
      <c r="C17" s="23"/>
      <c r="D17" s="50"/>
      <c r="E17" s="50"/>
      <c r="F17" s="43"/>
      <c r="G17" s="43"/>
      <c r="H17" s="40"/>
      <c r="I17" s="50"/>
      <c r="J17" s="50"/>
      <c r="K17" s="23"/>
      <c r="L17" s="23"/>
      <c r="M17" s="23"/>
      <c r="N17" s="24"/>
    </row>
    <row r="18" spans="1:14" ht="13.5" thickBot="1">
      <c r="A18" s="56"/>
      <c r="B18" s="23"/>
      <c r="C18" s="23"/>
      <c r="D18" s="31" t="s">
        <v>10</v>
      </c>
      <c r="E18" s="31"/>
      <c r="F18" s="31" t="s">
        <v>12</v>
      </c>
      <c r="G18" s="31"/>
      <c r="H18" s="31" t="s">
        <v>20</v>
      </c>
      <c r="I18" s="31"/>
      <c r="J18" s="62"/>
      <c r="K18" s="23"/>
      <c r="L18" s="23"/>
      <c r="M18" s="23"/>
      <c r="N18" s="24"/>
    </row>
    <row r="19" spans="1:14" ht="14.25" thickBot="1" thickTop="1">
      <c r="A19" s="56"/>
      <c r="B19" s="63" t="s">
        <v>21</v>
      </c>
      <c r="C19" s="64"/>
      <c r="D19" s="65" t="str">
        <f>IF(J11&lt;&gt;0,(NPV(G15/100,B7:N7))*(1+G15/100),"-")</f>
        <v>-</v>
      </c>
      <c r="E19" s="66"/>
      <c r="F19" s="65">
        <f>(NPV(D9/100,B7:N7))*(1+D9/100)</f>
        <v>1843.7183713805325</v>
      </c>
      <c r="G19" s="66"/>
      <c r="H19" s="65">
        <f>IF(J13&lt;&gt;0,(NPV(G16/100,B7:N7))*(1+G16/100),"-")</f>
        <v>0.2473464018335676</v>
      </c>
      <c r="I19" s="67"/>
      <c r="J19" s="62"/>
      <c r="K19" s="62"/>
      <c r="L19" s="23"/>
      <c r="M19" s="23"/>
      <c r="N19" s="24"/>
    </row>
    <row r="20" spans="1:14" ht="13.5" thickTop="1">
      <c r="A20" s="5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13.5" thickBot="1">
      <c r="A21" s="8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81"/>
    </row>
    <row r="22" spans="1:14" ht="12.75">
      <c r="A22" s="77" t="s">
        <v>3</v>
      </c>
      <c r="B22" s="78">
        <v>0</v>
      </c>
      <c r="C22" s="78">
        <v>1</v>
      </c>
      <c r="D22" s="78">
        <v>2</v>
      </c>
      <c r="E22" s="78">
        <v>3</v>
      </c>
      <c r="F22" s="78">
        <v>4</v>
      </c>
      <c r="G22" s="78">
        <v>5</v>
      </c>
      <c r="H22" s="78">
        <v>6</v>
      </c>
      <c r="I22" s="78">
        <v>7</v>
      </c>
      <c r="J22" s="78">
        <v>8</v>
      </c>
      <c r="K22" s="78">
        <v>9</v>
      </c>
      <c r="L22" s="78">
        <v>10</v>
      </c>
      <c r="M22" s="78">
        <v>11</v>
      </c>
      <c r="N22" s="79">
        <v>12</v>
      </c>
    </row>
    <row r="23" spans="1:14" s="69" customFormat="1" ht="12.75">
      <c r="A23" s="68" t="s">
        <v>4</v>
      </c>
      <c r="B23" s="19">
        <v>3300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v>-3600</v>
      </c>
    </row>
    <row r="24" spans="1:14" ht="13.5" thickBot="1">
      <c r="A24" s="22" t="str">
        <f>IF(AND(B23&lt;&gt;"",C23&lt;&gt;"",D23&lt;&gt;"",E23&lt;&gt;"",F23&lt;&gt;"",G23&lt;&gt;"",H23&lt;&gt;"",I23&lt;&gt;"",J23&lt;&gt;"",K23&lt;&gt;"",L23&lt;&gt;"",M23&lt;&gt;"",N23&lt;&gt;"")=FALSE,"Attenzione: non si possono lasciare celle vuote","OK inserimenti corretti")</f>
        <v>OK inserimenti corretti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1:14" ht="14.25" thickBot="1" thickTop="1">
      <c r="A25" s="56"/>
      <c r="B25" s="26" t="s">
        <v>5</v>
      </c>
      <c r="C25" s="70"/>
      <c r="D25" s="28">
        <v>9.1</v>
      </c>
      <c r="E25" s="29"/>
      <c r="F25" s="23"/>
      <c r="G25" s="23"/>
      <c r="H25" s="23"/>
      <c r="I25" s="23"/>
      <c r="J25" s="23"/>
      <c r="K25" s="23"/>
      <c r="L25" s="23"/>
      <c r="M25" s="23"/>
      <c r="N25" s="24"/>
    </row>
    <row r="26" spans="1:14" ht="13.5" thickTop="1">
      <c r="A26" s="56"/>
      <c r="B26" s="30"/>
      <c r="C26" s="31"/>
      <c r="D26" s="31"/>
      <c r="E26" s="29"/>
      <c r="F26" s="32" t="s">
        <v>6</v>
      </c>
      <c r="G26" s="32" t="s">
        <v>7</v>
      </c>
      <c r="H26" s="32" t="s">
        <v>8</v>
      </c>
      <c r="I26" s="23"/>
      <c r="J26" s="23"/>
      <c r="K26" s="23"/>
      <c r="L26" s="23"/>
      <c r="M26" s="23"/>
      <c r="N26" s="24"/>
    </row>
    <row r="27" spans="1:14" ht="12.75">
      <c r="A27" s="56"/>
      <c r="B27" s="30" t="s">
        <v>9</v>
      </c>
      <c r="C27" s="31"/>
      <c r="D27" s="33" t="s">
        <v>10</v>
      </c>
      <c r="E27" s="34"/>
      <c r="F27" s="35"/>
      <c r="G27" s="35"/>
      <c r="H27" s="36"/>
      <c r="I27" s="37" t="s">
        <v>11</v>
      </c>
      <c r="J27" s="38">
        <f>F27+G27/12+H27/365</f>
        <v>0</v>
      </c>
      <c r="K27" s="23"/>
      <c r="L27" s="23"/>
      <c r="M27" s="23"/>
      <c r="N27" s="24"/>
    </row>
    <row r="28" spans="1:14" ht="12.75">
      <c r="A28" s="56"/>
      <c r="B28" s="30"/>
      <c r="C28" s="31"/>
      <c r="D28" s="39" t="s">
        <v>12</v>
      </c>
      <c r="E28" s="40"/>
      <c r="F28" s="41">
        <v>1</v>
      </c>
      <c r="G28" s="41" t="s">
        <v>13</v>
      </c>
      <c r="H28" s="42" t="s">
        <v>13</v>
      </c>
      <c r="I28" s="43" t="s">
        <v>14</v>
      </c>
      <c r="J28" s="44" t="str">
        <f>IF(AND(J27=0,J29=0),1,"-")</f>
        <v>-</v>
      </c>
      <c r="K28" s="23"/>
      <c r="L28" s="23"/>
      <c r="M28" s="23"/>
      <c r="N28" s="24"/>
    </row>
    <row r="29" spans="1:14" ht="12.75">
      <c r="A29" s="56"/>
      <c r="B29" s="30"/>
      <c r="C29" s="31"/>
      <c r="D29" s="45" t="s">
        <v>15</v>
      </c>
      <c r="E29" s="46"/>
      <c r="F29" s="47" t="s">
        <v>13</v>
      </c>
      <c r="G29" s="48">
        <v>1</v>
      </c>
      <c r="H29" s="49" t="s">
        <v>13</v>
      </c>
      <c r="I29" s="43" t="s">
        <v>16</v>
      </c>
      <c r="J29" s="38">
        <f>IF(G29&gt;0,12/G29,0)</f>
        <v>12</v>
      </c>
      <c r="K29" s="23"/>
      <c r="L29" s="23"/>
      <c r="M29" s="23"/>
      <c r="N29" s="24"/>
    </row>
    <row r="30" spans="1:14" ht="13.5" thickBot="1">
      <c r="A30" s="71"/>
      <c r="B30" s="30"/>
      <c r="C30" s="3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72"/>
    </row>
    <row r="31" spans="1:14" ht="12.75">
      <c r="A31" s="71"/>
      <c r="B31" s="51" t="s">
        <v>17</v>
      </c>
      <c r="C31" s="52"/>
      <c r="D31" s="53"/>
      <c r="E31" s="53"/>
      <c r="F31" s="54" t="s">
        <v>18</v>
      </c>
      <c r="G31" s="54" t="str">
        <f>IF(J27&gt;0,(((1+D25/100)^J27)-1)*100,"-")</f>
        <v>-</v>
      </c>
      <c r="H31" s="55"/>
      <c r="I31" s="50"/>
      <c r="J31" s="50"/>
      <c r="K31" s="50"/>
      <c r="L31" s="50"/>
      <c r="M31" s="50"/>
      <c r="N31" s="72"/>
    </row>
    <row r="32" spans="1:14" ht="13.5" thickBot="1">
      <c r="A32" s="71"/>
      <c r="B32" s="57" t="s">
        <v>19</v>
      </c>
      <c r="C32" s="58"/>
      <c r="D32" s="59"/>
      <c r="E32" s="59"/>
      <c r="F32" s="60" t="s">
        <v>18</v>
      </c>
      <c r="G32" s="60">
        <f>IF(J29&gt;0,(((1+D25/100)^(1/J29))-1)*100,"-")</f>
        <v>0.7284294573896011</v>
      </c>
      <c r="H32" s="61"/>
      <c r="I32" s="50"/>
      <c r="J32" s="50"/>
      <c r="K32" s="50"/>
      <c r="L32" s="50"/>
      <c r="M32" s="50"/>
      <c r="N32" s="72"/>
    </row>
    <row r="33" spans="1:14" ht="12.75">
      <c r="A33" s="71"/>
      <c r="B33" s="29"/>
      <c r="C33" s="23"/>
      <c r="D33" s="50"/>
      <c r="E33" s="50"/>
      <c r="F33" s="43"/>
      <c r="G33" s="43"/>
      <c r="H33" s="40"/>
      <c r="I33" s="50"/>
      <c r="J33" s="50"/>
      <c r="K33" s="50"/>
      <c r="L33" s="50"/>
      <c r="M33" s="50"/>
      <c r="N33" s="72"/>
    </row>
    <row r="34" spans="1:14" ht="13.5" thickBot="1">
      <c r="A34" s="71"/>
      <c r="B34" s="23"/>
      <c r="C34" s="23"/>
      <c r="D34" s="31" t="s">
        <v>10</v>
      </c>
      <c r="E34" s="31"/>
      <c r="F34" s="31" t="s">
        <v>12</v>
      </c>
      <c r="G34" s="31"/>
      <c r="H34" s="31" t="s">
        <v>20</v>
      </c>
      <c r="I34" s="31"/>
      <c r="J34" s="62"/>
      <c r="K34" s="50"/>
      <c r="L34" s="50"/>
      <c r="M34" s="50"/>
      <c r="N34" s="72"/>
    </row>
    <row r="35" spans="1:14" ht="14.25" thickBot="1" thickTop="1">
      <c r="A35" s="71"/>
      <c r="B35" s="63" t="s">
        <v>21</v>
      </c>
      <c r="C35" s="64"/>
      <c r="D35" s="65" t="str">
        <f>IF(J27&lt;&gt;0,(NPV(G31/100,B23:N23))*(1+G31/100),"-")</f>
        <v>-</v>
      </c>
      <c r="E35" s="66"/>
      <c r="F35" s="65">
        <f>(NPV(D25/100,B23:N23))*(1+D25/100)</f>
        <v>2034.082237285329</v>
      </c>
      <c r="G35" s="66"/>
      <c r="H35" s="65">
        <f>IF(J29&lt;&gt;0,(NPV(G32/100,B23:N23))*(1+G32/100),"-")</f>
        <v>0.27497708524424525</v>
      </c>
      <c r="I35" s="67"/>
      <c r="J35" s="62"/>
      <c r="K35" s="50"/>
      <c r="L35" s="50"/>
      <c r="M35" s="50"/>
      <c r="N35" s="72"/>
    </row>
    <row r="36" spans="1:14" ht="14.25" thickBot="1" thickTop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ht="13.5" thickTop="1"/>
    <row r="38" s="76" customFormat="1" ht="26.25"/>
  </sheetData>
  <sheetProtection password="DC96" sheet="1" objects="1" scenarios="1"/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2007-10-01T16:58:16Z</dcterms:created>
  <dcterms:modified xsi:type="dcterms:W3CDTF">2007-10-01T18:30:35Z</dcterms:modified>
  <cp:category/>
  <cp:version/>
  <cp:contentType/>
  <cp:contentStatus/>
</cp:coreProperties>
</file>